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RI Input" sheetId="1" state="visible" r:id="rId1"/>
    <sheet xmlns:r="http://schemas.openxmlformats.org/officeDocument/2006/relationships" name="LTV Trigger" sheetId="2" state="visible" r:id="rId2"/>
    <sheet xmlns:r="http://schemas.openxmlformats.org/officeDocument/2006/relationships" name="Asset Rotation" sheetId="3" state="visible" r:id="rId3"/>
    <sheet xmlns:r="http://schemas.openxmlformats.org/officeDocument/2006/relationships" name="Developer Haircut" sheetId="4" state="visible" r:id="rId4"/>
    <sheet xmlns:r="http://schemas.openxmlformats.org/officeDocument/2006/relationships" name="ROE Dashboard" sheetId="5" state="visible" r:id="rId5"/>
    <sheet xmlns:r="http://schemas.openxmlformats.org/officeDocument/2006/relationships" name="Scenario Toggler" sheetId="6" state="visible" r:id="rId6"/>
    <sheet xmlns:r="http://schemas.openxmlformats.org/officeDocument/2006/relationships" name="Referenc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Developer Haircuts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'Developer Haircut'!$A$2:$A$4</f>
            </numRef>
          </cat>
          <val>
            <numRef>
              <f>'Developer Haircut'!$E$2:$E$4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Developer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Haircut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Provision Comparison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'ROE Dashboard'!$A$2:$A$3</f>
            </numRef>
          </cat>
          <val>
            <numRef>
              <f>'ROE Dashboard'!$B$2:$B$3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Provision Type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(SGD)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ROE Uplift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'ROE Dashboard'!$A$4:$A$5</f>
            </numRef>
          </cat>
          <val>
            <numRef>
              <f>'ROE Dashboard'!$B$4:$B$5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ROE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432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1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14</row>
      <rowOff>0</rowOff>
    </from>
    <ext cx="4320000" cy="21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Region</t>
        </is>
      </c>
      <c r="B1" s="1" t="inlineStr">
        <is>
          <t>Vacancy Rate (%)</t>
        </is>
      </c>
      <c r="C1" s="1" t="inlineStr">
        <is>
          <t>Price Volatility</t>
        </is>
      </c>
      <c r="D1" s="1" t="inlineStr">
        <is>
          <t>Developer Leverage</t>
        </is>
      </c>
      <c r="E1" s="1" t="inlineStr">
        <is>
          <t>MRI Score (Simulated)</t>
        </is>
      </c>
      <c r="G1" t="inlineStr">
        <is>
          <t>Adjusted Vacancy</t>
        </is>
      </c>
      <c r="H1" t="inlineStr">
        <is>
          <t>Adjusted Leverage</t>
        </is>
      </c>
    </row>
    <row r="2">
      <c r="A2" t="inlineStr">
        <is>
          <t>China Tier 2</t>
        </is>
      </c>
      <c r="B2" t="n">
        <v>15</v>
      </c>
      <c r="C2" t="n">
        <v>0.25</v>
      </c>
      <c r="D2" t="n">
        <v>1.6</v>
      </c>
      <c r="E2" t="n">
        <v>75</v>
      </c>
      <c r="G2">
        <f>B2+VLOOKUP("Base",'Scenario Toggler'!A2:D4,2,FALSE)</f>
        <v/>
      </c>
      <c r="H2">
        <f>D2+VLOOKUP("Base",'Scenario Toggler'!A2:D4,3,FALSE)</f>
        <v/>
      </c>
    </row>
    <row r="3">
      <c r="A3" t="inlineStr">
        <is>
          <t>Jakarta</t>
        </is>
      </c>
      <c r="B3" t="n">
        <v>18</v>
      </c>
      <c r="C3" t="n">
        <v>0.3</v>
      </c>
      <c r="D3" t="n">
        <v>1.8</v>
      </c>
      <c r="E3" t="n">
        <v>82</v>
      </c>
      <c r="G3">
        <f>B3+VLOOKUP("Base",'Scenario Toggler'!A2:D4,2,FALSE)</f>
        <v/>
      </c>
      <c r="H3">
        <f>D3+VLOOKUP("Base",'Scenario Toggler'!A2:D4,3,FALSE)</f>
        <v/>
      </c>
    </row>
    <row r="4">
      <c r="A4" t="inlineStr">
        <is>
          <t>Sydney</t>
        </is>
      </c>
      <c r="B4" t="n">
        <v>6</v>
      </c>
      <c r="C4" t="n">
        <v>0.12</v>
      </c>
      <c r="D4" t="n">
        <v>0.9</v>
      </c>
      <c r="E4" t="n">
        <v>40</v>
      </c>
      <c r="G4">
        <f>B4+VLOOKUP("Base",'Scenario Toggler'!A2:D4,2,FALSE)</f>
        <v/>
      </c>
      <c r="H4">
        <f>D4+VLOOKUP("Base",'Scenario Toggler'!A2:D4,3,FALSE)</f>
        <v/>
      </c>
    </row>
    <row r="5">
      <c r="A5" t="inlineStr">
        <is>
          <t>Tokyo</t>
        </is>
      </c>
      <c r="B5" t="n">
        <v>5</v>
      </c>
      <c r="C5" t="n">
        <v>0.1</v>
      </c>
      <c r="D5" t="n">
        <v>0.8</v>
      </c>
      <c r="E5" t="n">
        <v>35</v>
      </c>
      <c r="G5">
        <f>B5+VLOOKUP("Base",'Scenario Toggler'!A2:D4,2,FALSE)</f>
        <v/>
      </c>
      <c r="H5">
        <f>D5+VLOOKUP("Base",'Scenario Toggler'!A2:D4,3,FALSE)</f>
        <v/>
      </c>
    </row>
    <row r="6">
      <c r="A6" t="inlineStr">
        <is>
          <t>Bangkok</t>
        </is>
      </c>
      <c r="B6" t="n">
        <v>12</v>
      </c>
      <c r="C6" t="n">
        <v>0.22</v>
      </c>
      <c r="D6" t="n">
        <v>1.5</v>
      </c>
      <c r="E6" t="n">
        <v>70</v>
      </c>
      <c r="G6">
        <f>B6+VLOOKUP("Base",'Scenario Toggler'!A2:D4,2,FALSE)</f>
        <v/>
      </c>
      <c r="H6">
        <f>D6+VLOOKUP("Base",'Scenario Toggler'!A2:D4,3,FALSE)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Region</t>
        </is>
      </c>
      <c r="B1" s="1" t="inlineStr">
        <is>
          <t>Vacancy Rate (%)</t>
        </is>
      </c>
      <c r="C1" s="1" t="inlineStr">
        <is>
          <t>Base LTV (%)</t>
        </is>
      </c>
      <c r="D1" s="1" t="inlineStr">
        <is>
          <t>Beta</t>
        </is>
      </c>
      <c r="E1" s="1" t="inlineStr">
        <is>
          <t>Adjusted LTV (%)</t>
        </is>
      </c>
    </row>
    <row r="2">
      <c r="A2" t="inlineStr">
        <is>
          <t>China Tier 2</t>
        </is>
      </c>
      <c r="B2" t="n">
        <v>15</v>
      </c>
      <c r="C2" t="n">
        <v>70</v>
      </c>
      <c r="D2" t="n">
        <v>0.5</v>
      </c>
      <c r="E2">
        <f>C2-D2*B2</f>
        <v/>
      </c>
    </row>
    <row r="3">
      <c r="A3" t="inlineStr">
        <is>
          <t>Jakarta</t>
        </is>
      </c>
      <c r="B3" t="n">
        <v>18</v>
      </c>
      <c r="C3" t="n">
        <v>70</v>
      </c>
      <c r="D3" t="n">
        <v>0.5</v>
      </c>
      <c r="E3">
        <f>C3-D3*B3</f>
        <v/>
      </c>
    </row>
    <row r="4">
      <c r="A4" t="inlineStr">
        <is>
          <t>Sydney</t>
        </is>
      </c>
      <c r="B4" t="n">
        <v>6</v>
      </c>
      <c r="C4" t="n">
        <v>70</v>
      </c>
      <c r="D4" t="n">
        <v>0.5</v>
      </c>
      <c r="E4">
        <f>C4-D4*B4</f>
        <v/>
      </c>
    </row>
    <row r="5">
      <c r="A5" t="inlineStr">
        <is>
          <t>Tokyo</t>
        </is>
      </c>
      <c r="B5" t="n">
        <v>5</v>
      </c>
      <c r="C5" t="n">
        <v>70</v>
      </c>
      <c r="D5" t="n">
        <v>0.5</v>
      </c>
      <c r="E5">
        <f>C5-D5*B5</f>
        <v/>
      </c>
    </row>
    <row r="6">
      <c r="A6" t="inlineStr">
        <is>
          <t>Bangkok</t>
        </is>
      </c>
      <c r="B6" t="n">
        <v>12</v>
      </c>
      <c r="C6" t="n">
        <v>70</v>
      </c>
      <c r="D6" t="n">
        <v>0.5</v>
      </c>
      <c r="E6">
        <f>C6-D6*B6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Sector</t>
        </is>
      </c>
      <c r="B1" s="1" t="inlineStr">
        <is>
          <t>Current Weight</t>
        </is>
      </c>
      <c r="C1" s="1" t="inlineStr">
        <is>
          <t>Yield (%)</t>
        </is>
      </c>
      <c r="D1" s="1" t="inlineStr">
        <is>
          <t>Volatility (%)</t>
        </is>
      </c>
      <c r="F1" t="inlineStr">
        <is>
          <t>Weighted Yield</t>
        </is>
      </c>
      <c r="G1" t="inlineStr">
        <is>
          <t>Weighted Volatility</t>
        </is>
      </c>
    </row>
    <row r="2">
      <c r="A2" t="inlineStr">
        <is>
          <t>Retail</t>
        </is>
      </c>
      <c r="B2" t="n">
        <v>0.25</v>
      </c>
      <c r="C2" t="n">
        <v>6</v>
      </c>
      <c r="D2" t="n">
        <v>12</v>
      </c>
      <c r="F2">
        <f>SUMPRODUCT(B2:B6,C2:C6)</f>
        <v/>
      </c>
      <c r="G2">
        <f>SUMPRODUCT(B2:B6,D2:D6)</f>
        <v/>
      </c>
    </row>
    <row r="3">
      <c r="A3" t="inlineStr">
        <is>
          <t>Residential</t>
        </is>
      </c>
      <c r="B3" t="n">
        <v>0.3</v>
      </c>
      <c r="C3" t="n">
        <v>5</v>
      </c>
      <c r="D3" t="n">
        <v>10</v>
      </c>
    </row>
    <row r="4">
      <c r="A4" t="inlineStr">
        <is>
          <t>Logistics</t>
        </is>
      </c>
      <c r="B4" t="n">
        <v>0.2</v>
      </c>
      <c r="C4" t="n">
        <v>4</v>
      </c>
      <c r="D4" t="n">
        <v>6</v>
      </c>
    </row>
    <row r="5">
      <c r="A5" t="inlineStr">
        <is>
          <t>Data Centers</t>
        </is>
      </c>
      <c r="B5" t="n">
        <v>0.1</v>
      </c>
      <c r="C5" t="n">
        <v>4.5</v>
      </c>
      <c r="D5" t="n">
        <v>4</v>
      </c>
    </row>
    <row r="6">
      <c r="A6" t="inlineStr">
        <is>
          <t>Office</t>
        </is>
      </c>
      <c r="B6" t="n">
        <v>0.15</v>
      </c>
      <c r="C6" t="n">
        <v>5.5</v>
      </c>
      <c r="D6" t="n">
        <v>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Developer</t>
        </is>
      </c>
      <c r="B1" s="1" t="inlineStr">
        <is>
          <t>Leverage Tier</t>
        </is>
      </c>
      <c r="C1" s="1" t="inlineStr">
        <is>
          <t>Presale Risk</t>
        </is>
      </c>
      <c r="D1" s="1" t="inlineStr">
        <is>
          <t>Cash Buffer Ratio</t>
        </is>
      </c>
      <c r="E1" s="1" t="inlineStr">
        <is>
          <t>Haircut (%)</t>
        </is>
      </c>
    </row>
    <row r="2">
      <c r="A2" t="inlineStr">
        <is>
          <t>Dev A</t>
        </is>
      </c>
      <c r="B2" t="n">
        <v>2</v>
      </c>
      <c r="C2" t="n">
        <v>0.3</v>
      </c>
      <c r="D2" t="n">
        <v>0.1</v>
      </c>
      <c r="E2">
        <f>5+0.25*B2+0.15*C2-0.1*D2</f>
        <v/>
      </c>
    </row>
    <row r="3">
      <c r="A3" t="inlineStr">
        <is>
          <t>Dev B</t>
        </is>
      </c>
      <c r="B3" t="n">
        <v>3</v>
      </c>
      <c r="C3" t="n">
        <v>0.5</v>
      </c>
      <c r="D3" t="n">
        <v>0.05</v>
      </c>
      <c r="E3">
        <f>5+0.25*B3+0.15*C3-0.1*D3</f>
        <v/>
      </c>
    </row>
    <row r="4">
      <c r="A4" t="inlineStr">
        <is>
          <t>Dev C</t>
        </is>
      </c>
      <c r="B4" t="n">
        <v>1</v>
      </c>
      <c r="C4" t="n">
        <v>0.2</v>
      </c>
      <c r="D4" t="n">
        <v>0.2</v>
      </c>
      <c r="E4">
        <f>5+0.25*B4+0.15*C4-0.1*D4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Metric</t>
        </is>
      </c>
      <c r="B1" s="1" t="inlineStr">
        <is>
          <t>Value</t>
        </is>
      </c>
      <c r="D1" t="inlineStr">
        <is>
          <t>Delta Provision</t>
        </is>
      </c>
      <c r="E1" t="inlineStr">
        <is>
          <t>ROE Uplift</t>
        </is>
      </c>
    </row>
    <row r="2">
      <c r="A2" t="inlineStr">
        <is>
          <t>Base Provision</t>
        </is>
      </c>
      <c r="B2" t="n">
        <v>1000000</v>
      </c>
      <c r="D2">
        <f>B2-B3</f>
        <v/>
      </c>
      <c r="E2">
        <f>B4-B3</f>
        <v/>
      </c>
    </row>
    <row r="3">
      <c r="A3" t="inlineStr">
        <is>
          <t>Optimized Provision</t>
        </is>
      </c>
      <c r="B3" t="n">
        <v>820000</v>
      </c>
    </row>
    <row r="4">
      <c r="A4" t="inlineStr">
        <is>
          <t>ROE Before</t>
        </is>
      </c>
      <c r="B4" t="n">
        <v>8</v>
      </c>
    </row>
    <row r="5">
      <c r="A5" t="inlineStr">
        <is>
          <t>ROE After</t>
        </is>
      </c>
      <c r="B5" t="n">
        <v>9.199999999999999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Scenario</t>
        </is>
      </c>
      <c r="B1" t="inlineStr">
        <is>
          <t>Vacancy Adjustment</t>
        </is>
      </c>
      <c r="C1" t="inlineStr">
        <is>
          <t>Leverage Adjustment</t>
        </is>
      </c>
      <c r="D1" t="inlineStr">
        <is>
          <t>Macro Stress Factor</t>
        </is>
      </c>
    </row>
    <row r="2">
      <c r="A2" t="inlineStr">
        <is>
          <t>Base</t>
        </is>
      </c>
      <c r="B2" t="n">
        <v>0</v>
      </c>
      <c r="C2" t="n">
        <v>0</v>
      </c>
      <c r="D2" t="n">
        <v>1</v>
      </c>
    </row>
    <row r="3">
      <c r="A3" t="inlineStr">
        <is>
          <t>Adverse</t>
        </is>
      </c>
      <c r="B3" t="n">
        <v>5</v>
      </c>
      <c r="C3" t="n">
        <v>0.2</v>
      </c>
      <c r="D3" t="n">
        <v>1.1</v>
      </c>
    </row>
    <row r="4">
      <c r="A4" t="inlineStr">
        <is>
          <t>Crisis</t>
        </is>
      </c>
      <c r="B4" t="n">
        <v>10</v>
      </c>
      <c r="C4" t="n">
        <v>0.5</v>
      </c>
      <c r="D4" t="n">
        <v>1.25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Excel Solver Setup Instructions:</t>
        </is>
      </c>
    </row>
    <row r="2">
      <c r="A2" t="inlineStr">
        <is>
          <t>1. Go to the 'Asset Rotation' sheet.</t>
        </is>
      </c>
    </row>
    <row r="3">
      <c r="A3" t="inlineStr">
        <is>
          <t>2. Set Objective: maximize total yield in a helper cell (e.g., SUMPRODUCT of weights and yields).</t>
        </is>
      </c>
    </row>
    <row r="4">
      <c r="A4" t="inlineStr">
        <is>
          <t>3. By Changing Variable Cells: the 'Current Weight' column.</t>
        </is>
      </c>
    </row>
    <row r="5">
      <c r="A5" t="inlineStr">
        <is>
          <t>4. Add Constraints:</t>
        </is>
      </c>
    </row>
    <row r="6">
      <c r="A6" t="inlineStr">
        <is>
          <t xml:space="preserve">   a. Each weight &gt;= 0</t>
        </is>
      </c>
    </row>
    <row r="7">
      <c r="A7" t="inlineStr">
        <is>
          <t xml:space="preserve">   b. SUM of weights = 1</t>
        </is>
      </c>
    </row>
    <row r="8">
      <c r="A8" t="inlineStr">
        <is>
          <t xml:space="preserve">   c. Optional: total volatility (SUMPRODUCT of weights and volatility) &lt;= target</t>
        </is>
      </c>
    </row>
    <row r="9">
      <c r="A9" t="inlineStr">
        <is>
          <t>5. Select Solving Method: GRG Nonlinear or Simplex LP.</t>
        </is>
      </c>
    </row>
    <row r="10">
      <c r="A10" t="inlineStr">
        <is>
          <t>6. Click Solve to optimize portfolio allocation.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2025-06-07T15:15:04Z</dcterms:created>
  <dcterms:modified xmlns:dcterms="http://purl.org/dc/terms/" xmlns:xsi="http://www.w3.org/2001/XMLSchema-instance" xsi:type="dcterms:W3CDTF">2025-06-07T15:15:04Z</dcterms:modified>
</cp:coreProperties>
</file>