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aw Data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Summary KPIs" sheetId="3" state="visible" r:id="rId3"/>
    <sheet xmlns:r="http://schemas.openxmlformats.org/officeDocument/2006/relationships" name="ROE Model" sheetId="4" state="visible" r:id="rId4"/>
    <sheet xmlns:r="http://schemas.openxmlformats.org/officeDocument/2006/relationships" name="DSCR Analysis" sheetId="5" state="visible" r:id="rId5"/>
    <sheet xmlns:r="http://schemas.openxmlformats.org/officeDocument/2006/relationships" name="Solver Setup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Interest Expense by KPI Performance (2025)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'Green Loan Model'!$A$2:$A$4</f>
            </numRef>
          </cat>
          <val>
            <numRef>
              <f>'Green Loan Model'!$F$2:$F$4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KPI Performance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Interest Expense ($)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Interest Expense by KPI Performance (2025)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'Dashboard &amp; Solver'!$A$2:$A$4</f>
            </numRef>
          </cat>
          <val>
            <numRef>
              <f>'Dashboard &amp; Solver'!$E$2:$E$4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KPI Performance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Interest Expense ($)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ROE Across KPI Performance</a:t>
            </a:r>
          </a:p>
        </rich>
      </tx>
    </title>
    <plotArea>
      <lineChart>
        <grouping val="standard"/>
        <ser>
          <idx val="0"/>
          <order val="0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 &amp; Solver'!$A$2:$A$4</f>
            </numRef>
          </cat>
          <val>
            <numRef>
              <f>'Dashboard &amp; Solver'!$K$2:$K$4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KPI Performance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ROE (%)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Relationship Type="http://schemas.openxmlformats.org/officeDocument/2006/relationships/chart" Target="/xl/charts/chart3.xml" Id="rId2"/></Relationships>
</file>

<file path=xl/drawings/drawing1.xml><?xml version="1.0" encoding="utf-8"?>
<wsDr xmlns="http://schemas.openxmlformats.org/drawingml/2006/spreadsheetDrawing">
  <oneCellAnchor>
    <from>
      <col>7</col>
      <colOff>0</colOff>
      <row>1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12</col>
      <colOff>0</colOff>
      <row>1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12</col>
      <colOff>0</colOff>
      <row>19</row>
      <rowOff>0</rowOff>
    </from>
    <ext cx="5400000" cy="27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ables/table1.xml><?xml version="1.0" encoding="utf-8"?>
<table xmlns="http://schemas.openxmlformats.org/spreadsheetml/2006/main" id="1" name="LoanModel" displayName="LoanModel" ref="A1:F10" headerRowCount="1">
  <autoFilter ref="A1:F10"/>
  <tableColumns count="6">
    <tableColumn id="1" name="KPI Performance"/>
    <tableColumn id="2" name="Year"/>
    <tableColumn id="3" name="Base Margin (%)"/>
    <tableColumn id="4" name="Margin Adjustment (%)"/>
    <tableColumn id="5" name="Effective Margin (%)"/>
    <tableColumn id="6" name="Interest Expense ($)"/>
  </tableColumns>
  <tableStyleInfo name="TableStyleMedium9" showRow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Relationship Type="http://schemas.openxmlformats.org/officeDocument/2006/relationships/table" Target="/xl/tables/table1.xml" Id="rId2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21"/>
  <sheetViews>
    <sheetView workbookViewId="0">
      <selection activeCell="A1" sqref="A1"/>
    </sheetView>
  </sheetViews>
  <sheetFormatPr baseColWidth="8" defaultRowHeight="15"/>
  <sheetData>
    <row r="1">
      <c r="A1" t="inlineStr">
        <is>
          <t>KPI Performance</t>
        </is>
      </c>
      <c r="B1" t="inlineStr">
        <is>
          <t>Year</t>
        </is>
      </c>
      <c r="C1" t="inlineStr">
        <is>
          <t>Base Margin (%)</t>
        </is>
      </c>
      <c r="D1" t="inlineStr">
        <is>
          <t>Margin Adjustment (%)</t>
        </is>
      </c>
      <c r="E1" t="inlineStr">
        <is>
          <t>Effective Margin (%)</t>
        </is>
      </c>
      <c r="F1" t="inlineStr">
        <is>
          <t>Interest Expense ($)</t>
        </is>
      </c>
    </row>
    <row r="2">
      <c r="A2" t="inlineStr">
        <is>
          <t>All Met</t>
        </is>
      </c>
      <c r="B2" t="n">
        <v>2025</v>
      </c>
      <c r="C2" t="n">
        <v>2</v>
      </c>
      <c r="D2" t="n">
        <v>-0.25</v>
      </c>
      <c r="E2" t="n">
        <v>1.75</v>
      </c>
      <c r="F2" t="n">
        <v>8750000</v>
      </c>
    </row>
    <row r="3">
      <c r="A3" t="inlineStr">
        <is>
          <t>All Met</t>
        </is>
      </c>
      <c r="B3" t="n">
        <v>2026</v>
      </c>
      <c r="C3" t="n">
        <v>2</v>
      </c>
      <c r="D3" t="n">
        <v>-0.25</v>
      </c>
      <c r="E3" t="n">
        <v>1.75</v>
      </c>
      <c r="F3" t="n">
        <v>8750000</v>
      </c>
    </row>
    <row r="4">
      <c r="A4" t="inlineStr">
        <is>
          <t>All Met</t>
        </is>
      </c>
      <c r="B4" t="n">
        <v>2027</v>
      </c>
      <c r="C4" t="n">
        <v>2</v>
      </c>
      <c r="D4" t="n">
        <v>-0.25</v>
      </c>
      <c r="E4" t="n">
        <v>1.75</v>
      </c>
      <c r="F4" t="n">
        <v>8750000</v>
      </c>
    </row>
    <row r="5">
      <c r="A5" t="inlineStr">
        <is>
          <t>Partial Met</t>
        </is>
      </c>
      <c r="B5" t="n">
        <v>2025</v>
      </c>
      <c r="C5" t="n">
        <v>2</v>
      </c>
      <c r="D5" t="n">
        <v>0</v>
      </c>
      <c r="E5" t="n">
        <v>2</v>
      </c>
      <c r="F5" t="n">
        <v>10000000</v>
      </c>
    </row>
    <row r="6">
      <c r="A6" t="inlineStr">
        <is>
          <t>Partial Met</t>
        </is>
      </c>
      <c r="B6" t="n">
        <v>2026</v>
      </c>
      <c r="C6" t="n">
        <v>2</v>
      </c>
      <c r="D6" t="n">
        <v>0</v>
      </c>
      <c r="E6" t="n">
        <v>2</v>
      </c>
      <c r="F6" t="n">
        <v>10000000</v>
      </c>
    </row>
    <row r="7">
      <c r="A7" t="inlineStr">
        <is>
          <t>Partial Met</t>
        </is>
      </c>
      <c r="B7" t="n">
        <v>2027</v>
      </c>
      <c r="C7" t="n">
        <v>2</v>
      </c>
      <c r="D7" t="n">
        <v>0</v>
      </c>
      <c r="E7" t="n">
        <v>2</v>
      </c>
      <c r="F7" t="n">
        <v>10000000</v>
      </c>
    </row>
    <row r="8">
      <c r="A8" t="inlineStr">
        <is>
          <t>None Met</t>
        </is>
      </c>
      <c r="B8" t="n">
        <v>2025</v>
      </c>
      <c r="C8" t="n">
        <v>2</v>
      </c>
      <c r="D8" t="n">
        <v>0.25</v>
      </c>
      <c r="E8" t="n">
        <v>2.25</v>
      </c>
      <c r="F8" t="n">
        <v>11250000</v>
      </c>
    </row>
    <row r="9">
      <c r="A9" t="inlineStr">
        <is>
          <t>None Met</t>
        </is>
      </c>
      <c r="B9" t="n">
        <v>2026</v>
      </c>
      <c r="C9" t="n">
        <v>2</v>
      </c>
      <c r="D9" t="n">
        <v>0.25</v>
      </c>
      <c r="E9" t="n">
        <v>2.25</v>
      </c>
      <c r="F9" t="n">
        <v>11250000</v>
      </c>
    </row>
    <row r="10">
      <c r="A10" t="inlineStr">
        <is>
          <t>None Met</t>
        </is>
      </c>
      <c r="B10" t="n">
        <v>2027</v>
      </c>
      <c r="C10" t="n">
        <v>2</v>
      </c>
      <c r="D10" t="n">
        <v>0.25</v>
      </c>
      <c r="E10" t="n">
        <v>2.25</v>
      </c>
      <c r="F10" t="n">
        <v>11250000</v>
      </c>
    </row>
    <row r="12">
      <c r="A12" t="inlineStr">
        <is>
          <t>KPI Performance</t>
        </is>
      </c>
      <c r="B12" t="inlineStr">
        <is>
          <t>Year</t>
        </is>
      </c>
      <c r="C12" t="inlineStr">
        <is>
          <t>Effective Margin</t>
        </is>
      </c>
      <c r="D12" t="inlineStr">
        <is>
          <t>EBITDA ($)</t>
        </is>
      </c>
      <c r="E12" t="inlineStr">
        <is>
          <t>Interest Expense ($)</t>
        </is>
      </c>
      <c r="F12" t="inlineStr">
        <is>
          <t>DSCR</t>
        </is>
      </c>
      <c r="G12" t="inlineStr">
        <is>
          <t>Bank Funding Cost (%)</t>
        </is>
      </c>
      <c r="H12" t="inlineStr">
        <is>
          <t>Net Margin (%)</t>
        </is>
      </c>
      <c r="I12" t="inlineStr">
        <is>
          <t>Net Income ($)</t>
        </is>
      </c>
      <c r="J12" t="inlineStr">
        <is>
          <t>Allocated Capital ($)</t>
        </is>
      </c>
      <c r="K12" t="inlineStr">
        <is>
          <t>ROE (%)</t>
        </is>
      </c>
    </row>
    <row r="13">
      <c r="A13" t="inlineStr">
        <is>
          <t>All Met</t>
        </is>
      </c>
      <c r="B13" t="n">
        <v>2025</v>
      </c>
      <c r="C13" t="n">
        <v>0.0175</v>
      </c>
      <c r="D13" t="n">
        <v>25000000</v>
      </c>
      <c r="E13" t="n">
        <v>8750000</v>
      </c>
      <c r="F13" t="n">
        <v>2.857142857142857</v>
      </c>
      <c r="G13" t="n">
        <v>0.01</v>
      </c>
      <c r="H13" t="n">
        <v>0.007500000000000001</v>
      </c>
      <c r="I13" t="n">
        <v>3750000.000000001</v>
      </c>
      <c r="J13" t="n">
        <v>50000000</v>
      </c>
      <c r="K13" t="n">
        <v>7.500000000000003</v>
      </c>
    </row>
    <row r="14">
      <c r="A14" t="inlineStr">
        <is>
          <t>All Met</t>
        </is>
      </c>
      <c r="B14" t="n">
        <v>2026</v>
      </c>
      <c r="C14" t="n">
        <v>0.0175</v>
      </c>
      <c r="D14" t="n">
        <v>25000000</v>
      </c>
      <c r="E14" t="n">
        <v>8750000</v>
      </c>
      <c r="F14" t="n">
        <v>2.857142857142857</v>
      </c>
      <c r="G14" t="n">
        <v>0.01</v>
      </c>
      <c r="H14" t="n">
        <v>0.007500000000000001</v>
      </c>
      <c r="I14" t="n">
        <v>3750000.000000001</v>
      </c>
      <c r="J14" t="n">
        <v>50000000</v>
      </c>
      <c r="K14" t="n">
        <v>7.500000000000003</v>
      </c>
    </row>
    <row r="15">
      <c r="A15" t="inlineStr">
        <is>
          <t>All Met</t>
        </is>
      </c>
      <c r="B15" t="n">
        <v>2027</v>
      </c>
      <c r="C15" t="n">
        <v>0.0175</v>
      </c>
      <c r="D15" t="n">
        <v>25000000</v>
      </c>
      <c r="E15" t="n">
        <v>8750000</v>
      </c>
      <c r="F15" t="n">
        <v>2.857142857142857</v>
      </c>
      <c r="G15" t="n">
        <v>0.01</v>
      </c>
      <c r="H15" t="n">
        <v>0.007500000000000001</v>
      </c>
      <c r="I15" t="n">
        <v>3750000.000000001</v>
      </c>
      <c r="J15" t="n">
        <v>50000000</v>
      </c>
      <c r="K15" t="n">
        <v>7.500000000000003</v>
      </c>
    </row>
    <row r="16">
      <c r="A16" t="inlineStr">
        <is>
          <t>Partial Met</t>
        </is>
      </c>
      <c r="B16" t="n">
        <v>2025</v>
      </c>
      <c r="C16" t="n">
        <v>0.02</v>
      </c>
      <c r="D16" t="n">
        <v>25000000</v>
      </c>
      <c r="E16" t="n">
        <v>10000000</v>
      </c>
      <c r="F16" t="n">
        <v>2.5</v>
      </c>
      <c r="G16" t="n">
        <v>0.01</v>
      </c>
      <c r="H16" t="n">
        <v>0.01</v>
      </c>
      <c r="I16" t="n">
        <v>5000000</v>
      </c>
      <c r="J16" t="n">
        <v>50000000</v>
      </c>
      <c r="K16" t="n">
        <v>10</v>
      </c>
    </row>
    <row r="17">
      <c r="A17" t="inlineStr">
        <is>
          <t>Partial Met</t>
        </is>
      </c>
      <c r="B17" t="n">
        <v>2026</v>
      </c>
      <c r="C17" t="n">
        <v>0.02</v>
      </c>
      <c r="D17" t="n">
        <v>25000000</v>
      </c>
      <c r="E17" t="n">
        <v>10000000</v>
      </c>
      <c r="F17" t="n">
        <v>2.5</v>
      </c>
      <c r="G17" t="n">
        <v>0.01</v>
      </c>
      <c r="H17" t="n">
        <v>0.01</v>
      </c>
      <c r="I17" t="n">
        <v>5000000</v>
      </c>
      <c r="J17" t="n">
        <v>50000000</v>
      </c>
      <c r="K17" t="n">
        <v>10</v>
      </c>
    </row>
    <row r="18">
      <c r="A18" t="inlineStr">
        <is>
          <t>Partial Met</t>
        </is>
      </c>
      <c r="B18" t="n">
        <v>2027</v>
      </c>
      <c r="C18" t="n">
        <v>0.02</v>
      </c>
      <c r="D18" t="n">
        <v>25000000</v>
      </c>
      <c r="E18" t="n">
        <v>10000000</v>
      </c>
      <c r="F18" t="n">
        <v>2.5</v>
      </c>
      <c r="G18" t="n">
        <v>0.01</v>
      </c>
      <c r="H18" t="n">
        <v>0.01</v>
      </c>
      <c r="I18" t="n">
        <v>5000000</v>
      </c>
      <c r="J18" t="n">
        <v>50000000</v>
      </c>
      <c r="K18" t="n">
        <v>10</v>
      </c>
    </row>
    <row r="19">
      <c r="A19" t="inlineStr">
        <is>
          <t>None Met</t>
        </is>
      </c>
      <c r="B19" t="n">
        <v>2025</v>
      </c>
      <c r="C19" t="n">
        <v>0.0225</v>
      </c>
      <c r="D19" t="n">
        <v>25000000</v>
      </c>
      <c r="E19" t="n">
        <v>11250000</v>
      </c>
      <c r="F19" t="n">
        <v>2.222222222222222</v>
      </c>
      <c r="G19" t="n">
        <v>0.01</v>
      </c>
      <c r="H19" t="n">
        <v>0.0125</v>
      </c>
      <c r="I19" t="n">
        <v>6249999.999999999</v>
      </c>
      <c r="J19" t="n">
        <v>50000000</v>
      </c>
      <c r="K19" t="n">
        <v>12.5</v>
      </c>
    </row>
    <row r="20">
      <c r="A20" t="inlineStr">
        <is>
          <t>None Met</t>
        </is>
      </c>
      <c r="B20" t="n">
        <v>2026</v>
      </c>
      <c r="C20" t="n">
        <v>0.0225</v>
      </c>
      <c r="D20" t="n">
        <v>25000000</v>
      </c>
      <c r="E20" t="n">
        <v>11250000</v>
      </c>
      <c r="F20" t="n">
        <v>2.222222222222222</v>
      </c>
      <c r="G20" t="n">
        <v>0.01</v>
      </c>
      <c r="H20" t="n">
        <v>0.0125</v>
      </c>
      <c r="I20" t="n">
        <v>6249999.999999999</v>
      </c>
      <c r="J20" t="n">
        <v>50000000</v>
      </c>
      <c r="K20" t="n">
        <v>12.5</v>
      </c>
    </row>
    <row r="21">
      <c r="A21" t="inlineStr">
        <is>
          <t>None Met</t>
        </is>
      </c>
      <c r="B21" t="n">
        <v>2027</v>
      </c>
      <c r="C21" t="n">
        <v>0.0225</v>
      </c>
      <c r="D21" t="n">
        <v>25000000</v>
      </c>
      <c r="E21" t="n">
        <v>11250000</v>
      </c>
      <c r="F21" t="n">
        <v>2.222222222222222</v>
      </c>
      <c r="G21" t="n">
        <v>0.01</v>
      </c>
      <c r="H21" t="n">
        <v>0.0125</v>
      </c>
      <c r="I21" t="n">
        <v>6249999.999999999</v>
      </c>
      <c r="J21" t="n">
        <v>50000000</v>
      </c>
      <c r="K21" t="n">
        <v>12.5</v>
      </c>
    </row>
  </sheetData>
  <pageMargins left="0.75" right="0.75" top="1" bottom="1" header="0.5" footer="0.5"/>
  <drawing xmlns:r="http://schemas.openxmlformats.org/officeDocument/2006/relationships" r:id="rId1"/>
  <tableParts count="1">
    <tablePart xmlns:r="http://schemas.openxmlformats.org/officeDocument/2006/relationships" r:id="rId2"/>
  </tableParts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37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KPI Performance</t>
        </is>
      </c>
      <c r="B1" s="1" t="inlineStr">
        <is>
          <t>Year</t>
        </is>
      </c>
      <c r="C1" s="1" t="inlineStr">
        <is>
          <t>Effective Margin</t>
        </is>
      </c>
      <c r="D1" s="1" t="inlineStr">
        <is>
          <t>EBITDA ($)</t>
        </is>
      </c>
      <c r="E1" s="1" t="inlineStr">
        <is>
          <t>Interest Expense ($)</t>
        </is>
      </c>
      <c r="F1" s="1" t="inlineStr">
        <is>
          <t>DSCR</t>
        </is>
      </c>
      <c r="G1" s="1" t="inlineStr">
        <is>
          <t>Bank Funding Cost (%)</t>
        </is>
      </c>
      <c r="H1" s="1" t="inlineStr">
        <is>
          <t>Net Margin (%)</t>
        </is>
      </c>
      <c r="I1" s="1" t="inlineStr">
        <is>
          <t>Net Income ($)</t>
        </is>
      </c>
      <c r="J1" s="1" t="inlineStr">
        <is>
          <t>Allocated Capital ($)</t>
        </is>
      </c>
      <c r="K1" s="1" t="inlineStr">
        <is>
          <t>ROE (%)</t>
        </is>
      </c>
    </row>
    <row r="2">
      <c r="A2" t="inlineStr">
        <is>
          <t>All Met</t>
        </is>
      </c>
      <c r="B2" t="n">
        <v>2025</v>
      </c>
      <c r="C2" t="n">
        <v>0.0175</v>
      </c>
      <c r="D2" t="n">
        <v>25000000</v>
      </c>
      <c r="E2" t="n">
        <v>8750000</v>
      </c>
      <c r="F2" t="n">
        <v>2.857142857142857</v>
      </c>
      <c r="G2" t="n">
        <v>0.01</v>
      </c>
      <c r="H2" t="n">
        <v>0.007500000000000001</v>
      </c>
      <c r="I2" t="n">
        <v>3750000.000000001</v>
      </c>
      <c r="J2" t="n">
        <v>50000000</v>
      </c>
      <c r="K2" t="n">
        <v>7.500000000000003</v>
      </c>
    </row>
    <row r="3">
      <c r="A3" t="inlineStr">
        <is>
          <t>All Met</t>
        </is>
      </c>
      <c r="B3" t="n">
        <v>2026</v>
      </c>
      <c r="C3" t="n">
        <v>0.0175</v>
      </c>
      <c r="D3" t="n">
        <v>25000000</v>
      </c>
      <c r="E3" t="n">
        <v>8750000</v>
      </c>
      <c r="F3" t="n">
        <v>2.857142857142857</v>
      </c>
      <c r="G3" t="n">
        <v>0.01</v>
      </c>
      <c r="H3" t="n">
        <v>0.007500000000000001</v>
      </c>
      <c r="I3" t="n">
        <v>3750000.000000001</v>
      </c>
      <c r="J3" t="n">
        <v>50000000</v>
      </c>
      <c r="K3" t="n">
        <v>7.500000000000003</v>
      </c>
    </row>
    <row r="4">
      <c r="A4" t="inlineStr">
        <is>
          <t>All Met</t>
        </is>
      </c>
      <c r="B4" t="n">
        <v>2027</v>
      </c>
      <c r="C4" t="n">
        <v>0.0175</v>
      </c>
      <c r="D4" t="n">
        <v>25000000</v>
      </c>
      <c r="E4" t="n">
        <v>8750000</v>
      </c>
      <c r="F4" t="n">
        <v>2.857142857142857</v>
      </c>
      <c r="G4" t="n">
        <v>0.01</v>
      </c>
      <c r="H4" t="n">
        <v>0.007500000000000001</v>
      </c>
      <c r="I4" t="n">
        <v>3750000.000000001</v>
      </c>
      <c r="J4" t="n">
        <v>50000000</v>
      </c>
      <c r="K4" t="n">
        <v>7.500000000000003</v>
      </c>
    </row>
    <row r="5">
      <c r="A5" t="inlineStr">
        <is>
          <t>Partial Met</t>
        </is>
      </c>
      <c r="B5" t="n">
        <v>2025</v>
      </c>
      <c r="C5" t="n">
        <v>0.02</v>
      </c>
      <c r="D5" t="n">
        <v>25000000</v>
      </c>
      <c r="E5" t="n">
        <v>10000000</v>
      </c>
      <c r="F5" t="n">
        <v>2.5</v>
      </c>
      <c r="G5" t="n">
        <v>0.01</v>
      </c>
      <c r="H5" t="n">
        <v>0.01</v>
      </c>
      <c r="I5" t="n">
        <v>5000000</v>
      </c>
      <c r="J5" t="n">
        <v>50000000</v>
      </c>
      <c r="K5" t="n">
        <v>10</v>
      </c>
    </row>
    <row r="6">
      <c r="A6" t="inlineStr">
        <is>
          <t>Partial Met</t>
        </is>
      </c>
      <c r="B6" t="n">
        <v>2026</v>
      </c>
      <c r="C6" t="n">
        <v>0.02</v>
      </c>
      <c r="D6" t="n">
        <v>25000000</v>
      </c>
      <c r="E6" t="n">
        <v>10000000</v>
      </c>
      <c r="F6" t="n">
        <v>2.5</v>
      </c>
      <c r="G6" t="n">
        <v>0.01</v>
      </c>
      <c r="H6" t="n">
        <v>0.01</v>
      </c>
      <c r="I6" t="n">
        <v>5000000</v>
      </c>
      <c r="J6" t="n">
        <v>50000000</v>
      </c>
      <c r="K6" t="n">
        <v>10</v>
      </c>
    </row>
    <row r="7">
      <c r="A7" t="inlineStr">
        <is>
          <t>Partial Met</t>
        </is>
      </c>
      <c r="B7" t="n">
        <v>2027</v>
      </c>
      <c r="C7" t="n">
        <v>0.02</v>
      </c>
      <c r="D7" t="n">
        <v>25000000</v>
      </c>
      <c r="E7" t="n">
        <v>10000000</v>
      </c>
      <c r="F7" t="n">
        <v>2.5</v>
      </c>
      <c r="G7" t="n">
        <v>0.01</v>
      </c>
      <c r="H7" t="n">
        <v>0.01</v>
      </c>
      <c r="I7" t="n">
        <v>5000000</v>
      </c>
      <c r="J7" t="n">
        <v>50000000</v>
      </c>
      <c r="K7" t="n">
        <v>10</v>
      </c>
    </row>
    <row r="8">
      <c r="A8" t="inlineStr">
        <is>
          <t>None Met</t>
        </is>
      </c>
      <c r="B8" t="n">
        <v>2025</v>
      </c>
      <c r="C8" t="n">
        <v>0.0225</v>
      </c>
      <c r="D8" t="n">
        <v>25000000</v>
      </c>
      <c r="E8" t="n">
        <v>11250000</v>
      </c>
      <c r="F8" t="n">
        <v>2.222222222222222</v>
      </c>
      <c r="G8" t="n">
        <v>0.01</v>
      </c>
      <c r="H8" t="n">
        <v>0.0125</v>
      </c>
      <c r="I8" t="n">
        <v>6249999.999999999</v>
      </c>
      <c r="J8" t="n">
        <v>50000000</v>
      </c>
      <c r="K8" t="n">
        <v>12.5</v>
      </c>
    </row>
    <row r="9">
      <c r="A9" t="inlineStr">
        <is>
          <t>None Met</t>
        </is>
      </c>
      <c r="B9" t="n">
        <v>2026</v>
      </c>
      <c r="C9" t="n">
        <v>0.0225</v>
      </c>
      <c r="D9" t="n">
        <v>25000000</v>
      </c>
      <c r="E9" t="n">
        <v>11250000</v>
      </c>
      <c r="F9" t="n">
        <v>2.222222222222222</v>
      </c>
      <c r="G9" t="n">
        <v>0.01</v>
      </c>
      <c r="H9" t="n">
        <v>0.0125</v>
      </c>
      <c r="I9" t="n">
        <v>6249999.999999999</v>
      </c>
      <c r="J9" t="n">
        <v>50000000</v>
      </c>
      <c r="K9" t="n">
        <v>12.5</v>
      </c>
    </row>
    <row r="10">
      <c r="A10" t="inlineStr">
        <is>
          <t>None Met</t>
        </is>
      </c>
      <c r="B10" t="n">
        <v>2027</v>
      </c>
      <c r="C10" t="n">
        <v>0.0225</v>
      </c>
      <c r="D10" t="n">
        <v>25000000</v>
      </c>
      <c r="E10" t="n">
        <v>11250000</v>
      </c>
      <c r="F10" t="n">
        <v>2.222222222222222</v>
      </c>
      <c r="G10" t="n">
        <v>0.01</v>
      </c>
      <c r="H10" t="n">
        <v>0.0125</v>
      </c>
      <c r="I10" t="n">
        <v>6249999.999999999</v>
      </c>
      <c r="J10" t="n">
        <v>50000000</v>
      </c>
      <c r="K10" t="n">
        <v>12.5</v>
      </c>
    </row>
    <row r="30">
      <c r="A30" t="inlineStr">
        <is>
          <t>Solver Optimization Setup</t>
        </is>
      </c>
    </row>
    <row r="31">
      <c r="A31" t="inlineStr">
        <is>
          <t>Selected KPI Performance (binary: 1=active)</t>
        </is>
      </c>
    </row>
    <row r="32">
      <c r="A32" t="inlineStr">
        <is>
          <t>All Met</t>
        </is>
      </c>
      <c r="B32" t="n">
        <v>0</v>
      </c>
    </row>
    <row r="33">
      <c r="A33" t="inlineStr">
        <is>
          <t>Partial Met</t>
        </is>
      </c>
      <c r="B33" t="n">
        <v>0</v>
      </c>
    </row>
    <row r="34">
      <c r="A34" t="inlineStr">
        <is>
          <t>None Met</t>
        </is>
      </c>
      <c r="B34" t="n">
        <v>0</v>
      </c>
    </row>
    <row r="36">
      <c r="A36" t="inlineStr">
        <is>
          <t>Weighted Average ROE (%)</t>
        </is>
      </c>
      <c r="B36">
        <f>SUMPRODUCT(B32:B34,{20.5,15.0,10.0})/MAX(1,SUM(B32:B34))</f>
        <v/>
      </c>
    </row>
    <row r="37">
      <c r="A37" t="inlineStr">
        <is>
          <t>Minimum DSCR (selected)</t>
        </is>
      </c>
      <c r="B37">
        <f>MIN(IF(B32=1,1.43,IF(B33=1,1.25,IF(B34=1,1.0))))</f>
        <v/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0"/>
  <sheetViews>
    <sheetView workbookViewId="0">
      <selection activeCell="A1" sqref="A1"/>
    </sheetView>
  </sheetViews>
  <sheetFormatPr baseColWidth="8" defaultRowHeight="15"/>
  <sheetData>
    <row r="1">
      <c r="A1" t="inlineStr">
        <is>
          <t>KPI Performance</t>
        </is>
      </c>
      <c r="B1" t="inlineStr">
        <is>
          <t>Year</t>
        </is>
      </c>
      <c r="C1" t="inlineStr">
        <is>
          <t>Effective Margin</t>
        </is>
      </c>
      <c r="D1" t="inlineStr">
        <is>
          <t>Interest Expense</t>
        </is>
      </c>
      <c r="E1" t="inlineStr">
        <is>
          <t>ROE (%)</t>
        </is>
      </c>
    </row>
    <row r="2">
      <c r="A2" t="inlineStr">
        <is>
          <t>All Met</t>
        </is>
      </c>
      <c r="B2" t="n">
        <v>2025</v>
      </c>
      <c r="C2" t="n">
        <v>0.0175</v>
      </c>
      <c r="D2" t="n">
        <v>8750000</v>
      </c>
      <c r="E2" t="n">
        <v>7.500000000000003</v>
      </c>
    </row>
    <row r="3">
      <c r="A3" t="inlineStr">
        <is>
          <t>All Met</t>
        </is>
      </c>
      <c r="B3" t="n">
        <v>2026</v>
      </c>
      <c r="C3" t="n">
        <v>0.0175</v>
      </c>
      <c r="D3" t="n">
        <v>8750000</v>
      </c>
      <c r="E3" t="n">
        <v>7.500000000000003</v>
      </c>
    </row>
    <row r="4">
      <c r="A4" t="inlineStr">
        <is>
          <t>All Met</t>
        </is>
      </c>
      <c r="B4" t="n">
        <v>2027</v>
      </c>
      <c r="C4" t="n">
        <v>0.0175</v>
      </c>
      <c r="D4" t="n">
        <v>8750000</v>
      </c>
      <c r="E4" t="n">
        <v>7.500000000000003</v>
      </c>
    </row>
    <row r="5">
      <c r="A5" t="inlineStr">
        <is>
          <t>Partial Met</t>
        </is>
      </c>
      <c r="B5" t="n">
        <v>2025</v>
      </c>
      <c r="C5" t="n">
        <v>0.02</v>
      </c>
      <c r="D5" t="n">
        <v>10000000</v>
      </c>
      <c r="E5" t="n">
        <v>10</v>
      </c>
    </row>
    <row r="6">
      <c r="A6" t="inlineStr">
        <is>
          <t>Partial Met</t>
        </is>
      </c>
      <c r="B6" t="n">
        <v>2026</v>
      </c>
      <c r="C6" t="n">
        <v>0.02</v>
      </c>
      <c r="D6" t="n">
        <v>10000000</v>
      </c>
      <c r="E6" t="n">
        <v>10</v>
      </c>
    </row>
    <row r="7">
      <c r="A7" t="inlineStr">
        <is>
          <t>Partial Met</t>
        </is>
      </c>
      <c r="B7" t="n">
        <v>2027</v>
      </c>
      <c r="C7" t="n">
        <v>0.02</v>
      </c>
      <c r="D7" t="n">
        <v>10000000</v>
      </c>
      <c r="E7" t="n">
        <v>10</v>
      </c>
    </row>
    <row r="8">
      <c r="A8" t="inlineStr">
        <is>
          <t>None Met</t>
        </is>
      </c>
      <c r="B8" t="n">
        <v>2025</v>
      </c>
      <c r="C8" t="n">
        <v>0.0225</v>
      </c>
      <c r="D8" t="n">
        <v>11250000</v>
      </c>
      <c r="E8" t="n">
        <v>12.5</v>
      </c>
    </row>
    <row r="9">
      <c r="A9" t="inlineStr">
        <is>
          <t>None Met</t>
        </is>
      </c>
      <c r="B9" t="n">
        <v>2026</v>
      </c>
      <c r="C9" t="n">
        <v>0.0225</v>
      </c>
      <c r="D9" t="n">
        <v>11250000</v>
      </c>
      <c r="E9" t="n">
        <v>12.5</v>
      </c>
    </row>
    <row r="10">
      <c r="A10" t="inlineStr">
        <is>
          <t>None Met</t>
        </is>
      </c>
      <c r="B10" t="n">
        <v>2027</v>
      </c>
      <c r="C10" t="n">
        <v>0.0225</v>
      </c>
      <c r="D10" t="n">
        <v>11250000</v>
      </c>
      <c r="E10" t="n">
        <v>12.5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10"/>
  <sheetViews>
    <sheetView workbookViewId="0">
      <selection activeCell="A1" sqref="A1"/>
    </sheetView>
  </sheetViews>
  <sheetFormatPr baseColWidth="8" defaultRowHeight="15"/>
  <sheetData>
    <row r="1">
      <c r="A1" t="inlineStr">
        <is>
          <t>KPI Performance</t>
        </is>
      </c>
      <c r="B1" t="inlineStr">
        <is>
          <t>Year</t>
        </is>
      </c>
      <c r="C1" t="inlineStr">
        <is>
          <t>Effective Margin</t>
        </is>
      </c>
      <c r="D1" t="inlineStr">
        <is>
          <t>Funding Cost</t>
        </is>
      </c>
      <c r="E1" t="inlineStr">
        <is>
          <t>Net Margin</t>
        </is>
      </c>
      <c r="F1" t="inlineStr">
        <is>
          <t>Loan Amount</t>
        </is>
      </c>
      <c r="G1" t="inlineStr">
        <is>
          <t>Net Income</t>
        </is>
      </c>
      <c r="H1" t="inlineStr">
        <is>
          <t>Allocated Capital</t>
        </is>
      </c>
      <c r="I1" t="inlineStr">
        <is>
          <t>ROE (%)</t>
        </is>
      </c>
    </row>
    <row r="2">
      <c r="A2" t="inlineStr">
        <is>
          <t>All Met</t>
        </is>
      </c>
      <c r="B2" t="n">
        <v>2025</v>
      </c>
      <c r="C2" t="n">
        <v>0.0175</v>
      </c>
      <c r="D2" t="n">
        <v>0.01</v>
      </c>
      <c r="E2" t="n">
        <v>0.007500000000000001</v>
      </c>
      <c r="F2" t="n">
        <v>500000000</v>
      </c>
      <c r="G2" t="n">
        <v>3750000.000000001</v>
      </c>
      <c r="H2" t="n">
        <v>50000000</v>
      </c>
      <c r="I2" t="n">
        <v>7.500000000000003</v>
      </c>
    </row>
    <row r="3">
      <c r="A3" t="inlineStr">
        <is>
          <t>All Met</t>
        </is>
      </c>
      <c r="B3" t="n">
        <v>2026</v>
      </c>
      <c r="C3" t="n">
        <v>0.0175</v>
      </c>
      <c r="D3" t="n">
        <v>0.01</v>
      </c>
      <c r="E3" t="n">
        <v>0.007500000000000001</v>
      </c>
      <c r="F3" t="n">
        <v>500000000</v>
      </c>
      <c r="G3" t="n">
        <v>3750000.000000001</v>
      </c>
      <c r="H3" t="n">
        <v>50000000</v>
      </c>
      <c r="I3" t="n">
        <v>7.500000000000003</v>
      </c>
    </row>
    <row r="4">
      <c r="A4" t="inlineStr">
        <is>
          <t>All Met</t>
        </is>
      </c>
      <c r="B4" t="n">
        <v>2027</v>
      </c>
      <c r="C4" t="n">
        <v>0.0175</v>
      </c>
      <c r="D4" t="n">
        <v>0.01</v>
      </c>
      <c r="E4" t="n">
        <v>0.007500000000000001</v>
      </c>
      <c r="F4" t="n">
        <v>500000000</v>
      </c>
      <c r="G4" t="n">
        <v>3750000.000000001</v>
      </c>
      <c r="H4" t="n">
        <v>50000000</v>
      </c>
      <c r="I4" t="n">
        <v>7.500000000000003</v>
      </c>
    </row>
    <row r="5">
      <c r="A5" t="inlineStr">
        <is>
          <t>Partial Met</t>
        </is>
      </c>
      <c r="B5" t="n">
        <v>2025</v>
      </c>
      <c r="C5" t="n">
        <v>0.02</v>
      </c>
      <c r="D5" t="n">
        <v>0.01</v>
      </c>
      <c r="E5" t="n">
        <v>0.01</v>
      </c>
      <c r="F5" t="n">
        <v>500000000</v>
      </c>
      <c r="G5" t="n">
        <v>5000000</v>
      </c>
      <c r="H5" t="n">
        <v>50000000</v>
      </c>
      <c r="I5" t="n">
        <v>10</v>
      </c>
    </row>
    <row r="6">
      <c r="A6" t="inlineStr">
        <is>
          <t>Partial Met</t>
        </is>
      </c>
      <c r="B6" t="n">
        <v>2026</v>
      </c>
      <c r="C6" t="n">
        <v>0.02</v>
      </c>
      <c r="D6" t="n">
        <v>0.01</v>
      </c>
      <c r="E6" t="n">
        <v>0.01</v>
      </c>
      <c r="F6" t="n">
        <v>500000000</v>
      </c>
      <c r="G6" t="n">
        <v>5000000</v>
      </c>
      <c r="H6" t="n">
        <v>50000000</v>
      </c>
      <c r="I6" t="n">
        <v>10</v>
      </c>
    </row>
    <row r="7">
      <c r="A7" t="inlineStr">
        <is>
          <t>Partial Met</t>
        </is>
      </c>
      <c r="B7" t="n">
        <v>2027</v>
      </c>
      <c r="C7" t="n">
        <v>0.02</v>
      </c>
      <c r="D7" t="n">
        <v>0.01</v>
      </c>
      <c r="E7" t="n">
        <v>0.01</v>
      </c>
      <c r="F7" t="n">
        <v>500000000</v>
      </c>
      <c r="G7" t="n">
        <v>5000000</v>
      </c>
      <c r="H7" t="n">
        <v>50000000</v>
      </c>
      <c r="I7" t="n">
        <v>10</v>
      </c>
    </row>
    <row r="8">
      <c r="A8" t="inlineStr">
        <is>
          <t>None Met</t>
        </is>
      </c>
      <c r="B8" t="n">
        <v>2025</v>
      </c>
      <c r="C8" t="n">
        <v>0.0225</v>
      </c>
      <c r="D8" t="n">
        <v>0.01</v>
      </c>
      <c r="E8" t="n">
        <v>0.0125</v>
      </c>
      <c r="F8" t="n">
        <v>500000000</v>
      </c>
      <c r="G8" t="n">
        <v>6249999.999999999</v>
      </c>
      <c r="H8" t="n">
        <v>50000000</v>
      </c>
      <c r="I8" t="n">
        <v>12.5</v>
      </c>
    </row>
    <row r="9">
      <c r="A9" t="inlineStr">
        <is>
          <t>None Met</t>
        </is>
      </c>
      <c r="B9" t="n">
        <v>2026</v>
      </c>
      <c r="C9" t="n">
        <v>0.0225</v>
      </c>
      <c r="D9" t="n">
        <v>0.01</v>
      </c>
      <c r="E9" t="n">
        <v>0.0125</v>
      </c>
      <c r="F9" t="n">
        <v>500000000</v>
      </c>
      <c r="G9" t="n">
        <v>6249999.999999999</v>
      </c>
      <c r="H9" t="n">
        <v>50000000</v>
      </c>
      <c r="I9" t="n">
        <v>12.5</v>
      </c>
    </row>
    <row r="10">
      <c r="A10" t="inlineStr">
        <is>
          <t>None Met</t>
        </is>
      </c>
      <c r="B10" t="n">
        <v>2027</v>
      </c>
      <c r="C10" t="n">
        <v>0.0225</v>
      </c>
      <c r="D10" t="n">
        <v>0.01</v>
      </c>
      <c r="E10" t="n">
        <v>0.0125</v>
      </c>
      <c r="F10" t="n">
        <v>500000000</v>
      </c>
      <c r="G10" t="n">
        <v>6249999.999999999</v>
      </c>
      <c r="H10" t="n">
        <v>50000000</v>
      </c>
      <c r="I10" t="n">
        <v>12.5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10"/>
  <sheetViews>
    <sheetView workbookViewId="0">
      <selection activeCell="A1" sqref="A1"/>
    </sheetView>
  </sheetViews>
  <sheetFormatPr baseColWidth="8" defaultRowHeight="15"/>
  <sheetData>
    <row r="1">
      <c r="A1" t="inlineStr">
        <is>
          <t>KPI Performance</t>
        </is>
      </c>
      <c r="B1" t="inlineStr">
        <is>
          <t>Year</t>
        </is>
      </c>
      <c r="C1" t="inlineStr">
        <is>
          <t>EBITDA</t>
        </is>
      </c>
      <c r="D1" t="inlineStr">
        <is>
          <t>Interest Expense</t>
        </is>
      </c>
      <c r="E1" t="inlineStr">
        <is>
          <t>DSCR</t>
        </is>
      </c>
    </row>
    <row r="2">
      <c r="A2" t="inlineStr">
        <is>
          <t>All Met</t>
        </is>
      </c>
      <c r="B2" t="n">
        <v>2025</v>
      </c>
      <c r="C2" t="n">
        <v>25000000</v>
      </c>
      <c r="D2" t="n">
        <v>8750000</v>
      </c>
      <c r="E2" t="n">
        <v>2.857142857142857</v>
      </c>
    </row>
    <row r="3">
      <c r="A3" t="inlineStr">
        <is>
          <t>All Met</t>
        </is>
      </c>
      <c r="B3" t="n">
        <v>2026</v>
      </c>
      <c r="C3" t="n">
        <v>25000000</v>
      </c>
      <c r="D3" t="n">
        <v>8750000</v>
      </c>
      <c r="E3" t="n">
        <v>2.857142857142857</v>
      </c>
    </row>
    <row r="4">
      <c r="A4" t="inlineStr">
        <is>
          <t>All Met</t>
        </is>
      </c>
      <c r="B4" t="n">
        <v>2027</v>
      </c>
      <c r="C4" t="n">
        <v>25000000</v>
      </c>
      <c r="D4" t="n">
        <v>8750000</v>
      </c>
      <c r="E4" t="n">
        <v>2.857142857142857</v>
      </c>
    </row>
    <row r="5">
      <c r="A5" t="inlineStr">
        <is>
          <t>Partial Met</t>
        </is>
      </c>
      <c r="B5" t="n">
        <v>2025</v>
      </c>
      <c r="C5" t="n">
        <v>25000000</v>
      </c>
      <c r="D5" t="n">
        <v>10000000</v>
      </c>
      <c r="E5" t="n">
        <v>2.5</v>
      </c>
    </row>
    <row r="6">
      <c r="A6" t="inlineStr">
        <is>
          <t>Partial Met</t>
        </is>
      </c>
      <c r="B6" t="n">
        <v>2026</v>
      </c>
      <c r="C6" t="n">
        <v>25000000</v>
      </c>
      <c r="D6" t="n">
        <v>10000000</v>
      </c>
      <c r="E6" t="n">
        <v>2.5</v>
      </c>
    </row>
    <row r="7">
      <c r="A7" t="inlineStr">
        <is>
          <t>Partial Met</t>
        </is>
      </c>
      <c r="B7" t="n">
        <v>2027</v>
      </c>
      <c r="C7" t="n">
        <v>25000000</v>
      </c>
      <c r="D7" t="n">
        <v>10000000</v>
      </c>
      <c r="E7" t="n">
        <v>2.5</v>
      </c>
    </row>
    <row r="8">
      <c r="A8" t="inlineStr">
        <is>
          <t>None Met</t>
        </is>
      </c>
      <c r="B8" t="n">
        <v>2025</v>
      </c>
      <c r="C8" t="n">
        <v>25000000</v>
      </c>
      <c r="D8" t="n">
        <v>11250000</v>
      </c>
      <c r="E8" t="n">
        <v>2.222222222222222</v>
      </c>
    </row>
    <row r="9">
      <c r="A9" t="inlineStr">
        <is>
          <t>None Met</t>
        </is>
      </c>
      <c r="B9" t="n">
        <v>2026</v>
      </c>
      <c r="C9" t="n">
        <v>25000000</v>
      </c>
      <c r="D9" t="n">
        <v>11250000</v>
      </c>
      <c r="E9" t="n">
        <v>2.222222222222222</v>
      </c>
    </row>
    <row r="10">
      <c r="A10" t="inlineStr">
        <is>
          <t>None Met</t>
        </is>
      </c>
      <c r="B10" t="n">
        <v>2027</v>
      </c>
      <c r="C10" t="n">
        <v>25000000</v>
      </c>
      <c r="D10" t="n">
        <v>11250000</v>
      </c>
      <c r="E10" t="n">
        <v>2.222222222222222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6"/>
  <sheetViews>
    <sheetView workbookViewId="0">
      <selection activeCell="A1" sqref="A1"/>
    </sheetView>
  </sheetViews>
  <sheetFormatPr baseColWidth="8" defaultRowHeight="15"/>
  <sheetData>
    <row r="1">
      <c r="A1" t="inlineStr">
        <is>
          <t>KPI Toggles (1=active)</t>
        </is>
      </c>
    </row>
    <row r="2">
      <c r="A2" t="inlineStr">
        <is>
          <t>All Met</t>
        </is>
      </c>
      <c r="B2" t="n">
        <v>0</v>
      </c>
    </row>
    <row r="3">
      <c r="A3" t="inlineStr">
        <is>
          <t>Partial Met</t>
        </is>
      </c>
      <c r="B3" t="n">
        <v>0</v>
      </c>
    </row>
    <row r="4">
      <c r="A4" t="inlineStr">
        <is>
          <t>None Met</t>
        </is>
      </c>
      <c r="B4" t="n">
        <v>0</v>
      </c>
    </row>
    <row r="6">
      <c r="A6" t="inlineStr">
        <is>
          <t>Objective Function: Weighted ROE</t>
        </is>
      </c>
      <c r="B6">
        <f>SUMPRODUCT(B2:B4,{20.5,15.0,10.0})/MAX(1,SUM(B2:B4))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2025-06-08T14:41:37Z</dcterms:created>
  <dcterms:modified xmlns:dcterms="http://purl.org/dc/terms/" xmlns:xsi="http://www.w3.org/2001/XMLSchema-instance" xsi:type="dcterms:W3CDTF">2025-06-08T14:41:37Z</dcterms:modified>
</cp:coreProperties>
</file>